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A3CE8479-DBA7-4388-BB4E-A7FE32DF9EC8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10" i="1" l="1"/>
  <c r="E10" i="1"/>
  <c r="G10" i="1" s="1"/>
  <c r="D10" i="1"/>
  <c r="C10" i="1"/>
  <c r="B10" i="1"/>
  <c r="F10" i="1" l="1"/>
  <c r="U10" i="1"/>
  <c r="N10" i="1"/>
  <c r="U5" i="1"/>
  <c r="N5" i="1"/>
  <c r="H5" i="1" l="1"/>
  <c r="E5" i="1"/>
  <c r="T10" i="1" l="1"/>
  <c r="M10" i="1"/>
  <c r="D5" i="1"/>
  <c r="T5" i="1"/>
  <c r="B5" i="1"/>
  <c r="C5" i="1"/>
  <c r="G5" i="1" s="1"/>
  <c r="M5" i="1"/>
  <c r="F5" i="1" l="1"/>
</calcChain>
</file>

<file path=xl/sharedStrings.xml><?xml version="1.0" encoding="utf-8"?>
<sst xmlns="http://schemas.openxmlformats.org/spreadsheetml/2006/main" count="55" uniqueCount="16">
  <si>
    <t>Sąd Rejonowy w Otwocku</t>
  </si>
  <si>
    <t>RUCH SPRAW OGÓŁEM</t>
  </si>
  <si>
    <t>PIONY ORZECZNICZE</t>
  </si>
  <si>
    <t>CYWILNY</t>
  </si>
  <si>
    <t>KARNY</t>
  </si>
  <si>
    <t>RODZINNY</t>
  </si>
  <si>
    <t>KSIĘGI WIECZYSTE</t>
  </si>
  <si>
    <t>pozostało z okresu ubiegłego</t>
  </si>
  <si>
    <t>wpływ</t>
  </si>
  <si>
    <t>załatwienie</t>
  </si>
  <si>
    <t>pozostałość</t>
  </si>
  <si>
    <t>% opanowania wpływu</t>
  </si>
  <si>
    <t>wielokrotna zaległość</t>
  </si>
  <si>
    <t>obsada orzeczników - średniokresowa</t>
  </si>
  <si>
    <t>SUMA</t>
  </si>
  <si>
    <t xml:space="preserve">Dane statystyczne Sądu Rejonowego w Otwocku za IV kwartały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</si>
</sst>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164" fontId="0" fillId="0" borderId="23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165" fontId="1" fillId="2" borderId="10" xfId="1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"/>
  <sheetViews>
    <sheetView tabSelected="1" workbookViewId="0">
      <selection activeCell="J14" sqref="J14"/>
    </sheetView>
  </sheetViews>
  <sheetFormatPr defaultRowHeight="14.4" x14ac:dyDescent="0.3"/>
  <cols>
    <col min="1" max="1" width="5.109375" customWidth="1"/>
    <col min="2" max="3" width="7" customWidth="1"/>
    <col min="4" max="4" width="6.88671875" customWidth="1"/>
    <col min="5" max="5" width="6.44140625" customWidth="1"/>
    <col min="6" max="6" width="8.109375" customWidth="1"/>
    <col min="7" max="7" width="5.6640625" customWidth="1"/>
    <col min="8" max="8" width="9.44140625" customWidth="1"/>
    <col min="9" max="9" width="5.109375" customWidth="1"/>
    <col min="10" max="10" width="5.6640625" customWidth="1"/>
    <col min="11" max="11" width="5.33203125" customWidth="1"/>
    <col min="12" max="12" width="5.6640625" customWidth="1"/>
    <col min="13" max="13" width="8.109375" customWidth="1"/>
    <col min="14" max="16" width="5.6640625" customWidth="1"/>
    <col min="17" max="17" width="7.44140625" customWidth="1"/>
    <col min="18" max="18" width="7" customWidth="1"/>
    <col min="19" max="19" width="5.6640625" customWidth="1"/>
    <col min="20" max="20" width="8.109375" customWidth="1"/>
    <col min="21" max="21" width="6.33203125" customWidth="1"/>
    <col min="22" max="22" width="6.5546875" customWidth="1"/>
  </cols>
  <sheetData>
    <row r="1" spans="1:22" ht="15" thickBot="1" x14ac:dyDescent="0.3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" thickBot="1" x14ac:dyDescent="0.35">
      <c r="A2" s="27" t="s">
        <v>0</v>
      </c>
      <c r="B2" s="45" t="s">
        <v>1</v>
      </c>
      <c r="C2" s="31"/>
      <c r="D2" s="31"/>
      <c r="E2" s="31"/>
      <c r="F2" s="31"/>
      <c r="G2" s="31"/>
      <c r="H2" s="46"/>
      <c r="I2" s="36" t="s">
        <v>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ht="15" thickBot="1" x14ac:dyDescent="0.35">
      <c r="A3" s="28"/>
      <c r="B3" s="47"/>
      <c r="C3" s="34"/>
      <c r="D3" s="34"/>
      <c r="E3" s="34"/>
      <c r="F3" s="34"/>
      <c r="G3" s="34"/>
      <c r="H3" s="48"/>
      <c r="I3" s="49" t="s">
        <v>3</v>
      </c>
      <c r="J3" s="50"/>
      <c r="K3" s="50"/>
      <c r="L3" s="50"/>
      <c r="M3" s="50"/>
      <c r="N3" s="50"/>
      <c r="O3" s="51"/>
      <c r="P3" s="52" t="s">
        <v>4</v>
      </c>
      <c r="Q3" s="53"/>
      <c r="R3" s="53"/>
      <c r="S3" s="53"/>
      <c r="T3" s="53"/>
      <c r="U3" s="53"/>
      <c r="V3" s="54"/>
    </row>
    <row r="4" spans="1:22" ht="168" customHeight="1" thickBot="1" x14ac:dyDescent="0.35">
      <c r="A4" s="29"/>
      <c r="B4" s="9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5" t="s">
        <v>7</v>
      </c>
      <c r="J4" s="16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4" t="s">
        <v>13</v>
      </c>
      <c r="P4" s="15" t="s">
        <v>7</v>
      </c>
      <c r="Q4" s="16" t="s">
        <v>8</v>
      </c>
      <c r="R4" s="13" t="s">
        <v>9</v>
      </c>
      <c r="S4" s="13" t="s">
        <v>10</v>
      </c>
      <c r="T4" s="13" t="s">
        <v>11</v>
      </c>
      <c r="U4" s="14" t="s">
        <v>12</v>
      </c>
      <c r="V4" s="17" t="s">
        <v>13</v>
      </c>
    </row>
    <row r="5" spans="1:22" ht="33" thickBot="1" x14ac:dyDescent="0.35">
      <c r="A5" s="1" t="s">
        <v>14</v>
      </c>
      <c r="B5" s="5">
        <f>SUM(I5,P5,I10,P10)</f>
        <v>18282</v>
      </c>
      <c r="C5" s="6">
        <f>SUM(J5,Q5,J10,Q10)</f>
        <v>27891</v>
      </c>
      <c r="D5" s="6">
        <f>SUM(K5,R5,K10,R10)</f>
        <v>28862</v>
      </c>
      <c r="E5" s="6">
        <f>SUM(S5,L5,L10,S10)</f>
        <v>17311</v>
      </c>
      <c r="F5" s="22">
        <f>D5/C5</f>
        <v>1.0348140977376215</v>
      </c>
      <c r="G5" s="21">
        <f>E5/(C5/6)</f>
        <v>3.723996988275788</v>
      </c>
      <c r="H5" s="7">
        <f>SUM(O5,V5,O10,V10)</f>
        <v>14.962</v>
      </c>
      <c r="I5" s="8">
        <v>6793</v>
      </c>
      <c r="J5" s="2">
        <v>6262</v>
      </c>
      <c r="K5" s="2">
        <v>7916</v>
      </c>
      <c r="L5" s="2">
        <v>5139</v>
      </c>
      <c r="M5" s="19">
        <f>K5/J5</f>
        <v>1.2641328648993932</v>
      </c>
      <c r="N5" s="23">
        <f>L5/(J5/9)</f>
        <v>7.3859789204726916</v>
      </c>
      <c r="O5" s="3">
        <v>5.1749999999999998</v>
      </c>
      <c r="P5" s="8">
        <v>2481</v>
      </c>
      <c r="Q5" s="2">
        <v>4758</v>
      </c>
      <c r="R5" s="2">
        <v>4729</v>
      </c>
      <c r="S5" s="2">
        <v>2510</v>
      </c>
      <c r="T5" s="19">
        <f>R5/Q5</f>
        <v>0.99390500210172339</v>
      </c>
      <c r="U5" s="20">
        <f>S5/(Q5/9)</f>
        <v>4.7477931904161412</v>
      </c>
      <c r="V5" s="18">
        <v>5.0999999999999996</v>
      </c>
    </row>
    <row r="6" spans="1:22" ht="15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 thickBot="1" x14ac:dyDescent="0.35">
      <c r="A7" s="27" t="s">
        <v>0</v>
      </c>
      <c r="B7" s="30" t="s">
        <v>1</v>
      </c>
      <c r="C7" s="31"/>
      <c r="D7" s="31"/>
      <c r="E7" s="31"/>
      <c r="F7" s="31"/>
      <c r="G7" s="31"/>
      <c r="H7" s="32"/>
      <c r="I7" s="36" t="s">
        <v>2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thickBot="1" x14ac:dyDescent="0.35">
      <c r="A8" s="28"/>
      <c r="B8" s="33"/>
      <c r="C8" s="34"/>
      <c r="D8" s="34"/>
      <c r="E8" s="34"/>
      <c r="F8" s="34"/>
      <c r="G8" s="34"/>
      <c r="H8" s="35"/>
      <c r="I8" s="39" t="s">
        <v>5</v>
      </c>
      <c r="J8" s="40"/>
      <c r="K8" s="40"/>
      <c r="L8" s="40"/>
      <c r="M8" s="40"/>
      <c r="N8" s="40"/>
      <c r="O8" s="41"/>
      <c r="P8" s="42" t="s">
        <v>6</v>
      </c>
      <c r="Q8" s="43"/>
      <c r="R8" s="43"/>
      <c r="S8" s="43"/>
      <c r="T8" s="43"/>
      <c r="U8" s="43"/>
      <c r="V8" s="44"/>
    </row>
    <row r="9" spans="1:22" ht="169.5" customHeight="1" thickBot="1" x14ac:dyDescent="0.35">
      <c r="A9" s="29"/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1" t="s">
        <v>13</v>
      </c>
      <c r="I9" s="12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4" t="s">
        <v>13</v>
      </c>
      <c r="P9" s="15" t="s">
        <v>7</v>
      </c>
      <c r="Q9" s="16" t="s">
        <v>8</v>
      </c>
      <c r="R9" s="13" t="s">
        <v>9</v>
      </c>
      <c r="S9" s="13" t="s">
        <v>10</v>
      </c>
      <c r="T9" s="13" t="s">
        <v>11</v>
      </c>
      <c r="U9" s="13" t="s">
        <v>12</v>
      </c>
      <c r="V9" s="14" t="s">
        <v>13</v>
      </c>
    </row>
    <row r="10" spans="1:22" ht="33" thickBot="1" x14ac:dyDescent="0.35">
      <c r="A10" s="1" t="s">
        <v>14</v>
      </c>
      <c r="B10" s="5">
        <f>SUM(I5,P5,I10,P10)</f>
        <v>18282</v>
      </c>
      <c r="C10" s="24">
        <f>SUM(J5,Q5,J10,Q10)</f>
        <v>27891</v>
      </c>
      <c r="D10" s="24">
        <f>SUM(K5,R5,K10,R10)</f>
        <v>28862</v>
      </c>
      <c r="E10" s="24">
        <f>SUM(S5,L5,L10,S10)</f>
        <v>17311</v>
      </c>
      <c r="F10" s="22">
        <f>D10/C10</f>
        <v>1.0348140977376215</v>
      </c>
      <c r="G10" s="21">
        <f>E10/(C10/6)</f>
        <v>3.723996988275788</v>
      </c>
      <c r="H10" s="7">
        <f>SUM(O10,V10,O5,V5)</f>
        <v>14.962</v>
      </c>
      <c r="I10" s="8">
        <v>1184</v>
      </c>
      <c r="J10" s="2">
        <v>1914</v>
      </c>
      <c r="K10" s="2">
        <v>1704</v>
      </c>
      <c r="L10" s="2">
        <v>1394</v>
      </c>
      <c r="M10" s="19">
        <f>K10/J10</f>
        <v>0.89028213166144199</v>
      </c>
      <c r="N10" s="23">
        <f>L10/(J10/9)</f>
        <v>6.5548589341692791</v>
      </c>
      <c r="O10" s="3">
        <v>2.1890000000000001</v>
      </c>
      <c r="P10" s="8">
        <v>7824</v>
      </c>
      <c r="Q10" s="2">
        <v>14957</v>
      </c>
      <c r="R10" s="2">
        <v>14513</v>
      </c>
      <c r="S10" s="2">
        <v>8268</v>
      </c>
      <c r="T10" s="19">
        <f>R10/Q10</f>
        <v>0.97031490272113397</v>
      </c>
      <c r="U10" s="23">
        <f>S10/(Q10/9)</f>
        <v>4.9750618439526644</v>
      </c>
      <c r="V10" s="3">
        <v>2.4980000000000002</v>
      </c>
    </row>
  </sheetData>
  <mergeCells count="11">
    <mergeCell ref="A1:V1"/>
    <mergeCell ref="A7:A9"/>
    <mergeCell ref="B7:H8"/>
    <mergeCell ref="I7:V7"/>
    <mergeCell ref="I8:O8"/>
    <mergeCell ref="P8:V8"/>
    <mergeCell ref="A2:A4"/>
    <mergeCell ref="B2:H3"/>
    <mergeCell ref="I2:V2"/>
    <mergeCell ref="I3:O3"/>
    <mergeCell ref="P3:V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2024-03-07T14:14:21Z</dcterms:modified>
</cp:coreProperties>
</file>